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A6EBCFBE-9F67-4543-AF2C-D7E0866FD626}" xr6:coauthVersionLast="47" xr6:coauthVersionMax="47" xr10:uidLastSave="{00000000-0000-0000-0000-000000000000}"/>
  <workbookProtection workbookAlgorithmName="SHA-512" workbookHashValue="HCuuDBW9Eqpsl5S5fwaW4EMB/y5YHvdoQyRAGMbP2vBzhJ7qeNzGZXNOtMzZEk15uY/SFbbyeBIWXLug37I9Cw==" workbookSaltValue="EoQWZcQvBBvSCvLzsZcAeg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4" i="2"/>
  <c r="C27" i="2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8" i="2" l="1"/>
  <c r="E15" i="1" s="1"/>
  <c r="E28" i="1"/>
  <c r="E30" i="1"/>
  <c r="E12" i="1" l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<sst xmlns="http://schemas.openxmlformats.org/spreadsheetml/2006/main" count="63" uniqueCount="49">
  <si>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</si>
  <si>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</si>
  <si>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</si>
  <si>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</si>
  <si>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</si>
  <si>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</si>
  <si>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</si>
  <si>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</si>
  <si>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</si>
  <si>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</si>
  <si>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</si>
  <si>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</si>
  <si>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</si>
  <si>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</si>
  <si>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</si>
  <si>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</si>
  <si>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</si>
  <si>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</si>
  <si>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</si>
  <si>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</si>
  <si>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</si>
  <si>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</si>
  <si>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</si>
  <si>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</si>
  <si>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</si>
  <si>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Golfsektionen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</si>
  <si>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</si>
  <si>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</si>
  <si>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</si>
  <si>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</si>
  <si>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</si>
  <si>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</si>
  <si>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t xml:space="preserve">Avgift Gröna Golfsektionen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</si>
  <si>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r>
      <t>Summa avgift till Gröna per år</t>
    </r>
    <r>
      <rPr>
        <sz val="10"/>
        <color theme="1"/>
        <rFont val="Arial"/>
        <family val="2"/>
      </rPr>
      <t xml:space="preserve"> exkl moms</t>
    </r>
  </si>
  <si>
    <t>Ungefärlig avgift till Gröna arbetsgivare och Svenskt Näringsliv per år exkl moms</t>
  </si>
  <si>
    <t xml:space="preserve">Hängavtal med facket?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</si>
  <si>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</si>
  <si>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</si>
  <si>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</si>
  <si>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Golfsektionen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</si>
  <si>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</si>
  <si>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</si>
  <si>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0,40% (av årslönesumman* jämfört med 0,80%)                                     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</si>
  <si>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</si>
  <si>
    <t>Golfsektionen 2026</t>
  </si>
  <si>
    <r>
      <t>Fyll i utbetald bruttolönesumma för personalen föregående år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</si>
  <si>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föregående å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</si>
  <si>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</si>
  <si>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t xml:space="preserve">Minimiavgift till Svenskt Näringsliv är 500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</si>
</sst>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6" fontId="10" fillId="0" borderId="0" xfId="0" applyNumberFormat="1" applyFont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1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1</xdr:col>
      <xdr:colOff>1382519</xdr:colOff>
      <xdr:row>1</xdr:row>
      <xdr:rowOff>63900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CF3545D0-BF09-4CDB-8D75-1F4741825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5" b="-1"/>
        <a:stretch/>
      </xdr:blipFill>
      <xdr:spPr bwMode="auto">
        <a:xfrm>
          <a:off x="752475" y="0"/>
          <a:ext cx="906269" cy="80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4.140625" style="1" customWidth="1"/>
    <col min="2" max="2" width="85" style="1" customWidth="1"/>
    <col min="3" max="3" width="16" style="2" customWidth="1"/>
    <col min="4" max="4" width="6.28515625" style="3" customWidth="1"/>
    <col min="5" max="5" width="11.28515625" style="1" customWidth="1"/>
    <col min="6" max="6" width="4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8.5" customHeight="1" x14ac:dyDescent="0.35">
      <c r="B1" s="100" t="s">
        <v>39</v>
      </c>
      <c r="C1" s="101"/>
      <c r="D1" s="101"/>
      <c r="E1" s="101"/>
      <c r="F1" s="101"/>
    </row>
    <row r="2" spans="2:7" s="4" customFormat="1" ht="42.75" customHeight="1" x14ac:dyDescent="0.25">
      <c r="B2" s="12" t="s">
        <v>24</v>
      </c>
      <c r="C2" s="102" t="s">
        <v>15</v>
      </c>
      <c r="D2" s="103"/>
      <c r="E2" s="103"/>
      <c r="F2" s="103"/>
    </row>
    <row r="3" spans="2:7" ht="20.100000000000001" customHeight="1" x14ac:dyDescent="0.25">
      <c r="C3" s="110" t="s">
        <v>14</v>
      </c>
      <c r="D3" s="107"/>
      <c r="E3" s="107"/>
      <c r="F3" s="107"/>
    </row>
    <row r="4" spans="2:7" s="6" customFormat="1" ht="15" customHeight="1" thickBot="1" x14ac:dyDescent="0.3">
      <c r="B4" s="9" t="s">
        <v>25</v>
      </c>
      <c r="C4" s="21"/>
      <c r="D4" s="7"/>
      <c r="F4" s="2"/>
    </row>
    <row r="5" spans="2:7" s="6" customFormat="1" ht="20.100000000000001" customHeight="1" thickBot="1" x14ac:dyDescent="0.3">
      <c r="B5" s="16" t="s">
        <v>40</v>
      </c>
      <c r="C5" s="36"/>
      <c r="D5" s="20" t="s">
        <v>4</v>
      </c>
      <c r="F5" s="2"/>
    </row>
    <row r="6" spans="2:7" ht="15" customHeight="1" x14ac:dyDescent="0.25">
      <c r="B6" s="17" t="s">
        <v>26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30.75" customHeight="1" thickBot="1" x14ac:dyDescent="0.3">
      <c r="B8" s="15" t="s">
        <v>43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41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1"/>
      <c r="D10" s="20"/>
      <c r="E10" s="8"/>
      <c r="F10" s="11"/>
      <c r="G10" s="17"/>
    </row>
    <row r="11" spans="2:7" s="6" customFormat="1" ht="40.5" customHeight="1" x14ac:dyDescent="0.2">
      <c r="B11" s="16" t="s">
        <v>23</v>
      </c>
      <c r="C11" s="93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22</v>
      </c>
      <c r="C12" s="1"/>
      <c r="D12" s="17"/>
      <c r="E12" s="92">
        <f>Uträkningen!F14</f>
        <v>500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27</v>
      </c>
      <c r="C14" s="34"/>
      <c r="D14" s="34"/>
      <c r="E14" s="35">
        <f>Uträkningen!F17</f>
        <v>3500</v>
      </c>
    </row>
    <row r="15" spans="2:7" ht="15" x14ac:dyDescent="0.25">
      <c r="B15" s="104" t="s">
        <v>10</v>
      </c>
      <c r="C15" s="105"/>
      <c r="D15" s="105"/>
      <c r="E15" s="90">
        <f>Uträkningen!F18</f>
        <v>2735</v>
      </c>
    </row>
    <row r="17" spans="2:8" ht="0.75" customHeight="1" x14ac:dyDescent="0.2"/>
    <row r="18" spans="2:8" s="5" customFormat="1" ht="15.75" x14ac:dyDescent="0.25">
      <c r="B18" s="9" t="s">
        <v>35</v>
      </c>
      <c r="C18" s="1"/>
      <c r="D18" s="1"/>
      <c r="E18" s="1"/>
      <c r="F18" s="1"/>
      <c r="G18" s="1"/>
      <c r="H18" s="1"/>
    </row>
    <row r="19" spans="2:8" ht="51" customHeight="1" x14ac:dyDescent="0.25">
      <c r="B19" s="111" t="s">
        <v>42</v>
      </c>
      <c r="C19" s="112"/>
      <c r="D19" s="112"/>
      <c r="E19" s="112"/>
      <c r="G19" s="5"/>
      <c r="H19" s="5"/>
    </row>
    <row r="20" spans="2:8" ht="15" x14ac:dyDescent="0.25">
      <c r="C20" s="13"/>
      <c r="D20" s="9"/>
      <c r="E20" s="9"/>
      <c r="F20" s="13"/>
    </row>
    <row r="21" spans="2:8" s="9" customFormat="1" ht="28.5" customHeight="1" x14ac:dyDescent="0.25">
      <c r="B21" s="114" t="s">
        <v>28</v>
      </c>
      <c r="C21" s="109"/>
      <c r="D21" s="109"/>
      <c r="E21" s="109"/>
      <c r="F21" s="2"/>
      <c r="G21" s="1"/>
      <c r="H21" s="1"/>
    </row>
    <row r="22" spans="2:8" ht="29.25" customHeight="1" x14ac:dyDescent="0.25">
      <c r="B22" s="113" t="s">
        <v>29</v>
      </c>
      <c r="C22" s="107"/>
      <c r="D22" s="107"/>
      <c r="E22" s="107"/>
      <c r="F22" s="9"/>
      <c r="G22" s="9"/>
    </row>
    <row r="23" spans="2:8" ht="15" customHeight="1" x14ac:dyDescent="0.25">
      <c r="B23" s="16"/>
      <c r="C23" s="25"/>
      <c r="D23" s="1"/>
      <c r="E23" s="30" t="s">
        <v>12</v>
      </c>
      <c r="F23" s="9"/>
      <c r="G23" s="9"/>
    </row>
    <row r="24" spans="2:8" x14ac:dyDescent="0.2">
      <c r="B24" s="17" t="s">
        <v>37</v>
      </c>
      <c r="C24" s="26"/>
      <c r="D24" s="20" t="s">
        <v>4</v>
      </c>
      <c r="E24" s="97"/>
      <c r="F24" s="28"/>
    </row>
    <row r="25" spans="2:8" x14ac:dyDescent="0.2">
      <c r="B25" s="17" t="s">
        <v>38</v>
      </c>
      <c r="C25" s="26"/>
      <c r="D25" s="20" t="s">
        <v>4</v>
      </c>
      <c r="E25" s="97"/>
      <c r="F25" s="1"/>
    </row>
    <row r="26" spans="2:8" ht="15" x14ac:dyDescent="0.25">
      <c r="B26" s="106" t="s">
        <v>18</v>
      </c>
      <c r="C26" s="107"/>
      <c r="D26" s="107"/>
      <c r="E26" s="32">
        <f>Uträkningen!F28</f>
        <v>0</v>
      </c>
      <c r="F26" s="1"/>
    </row>
    <row r="27" spans="2:8" ht="9.75" customHeight="1" x14ac:dyDescent="0.2">
      <c r="B27" s="17"/>
      <c r="C27" s="28"/>
      <c r="D27" s="20"/>
      <c r="E27" s="27"/>
      <c r="F27" s="29"/>
    </row>
    <row r="28" spans="2:8" s="14" customFormat="1" ht="26.25" customHeight="1" x14ac:dyDescent="0.25">
      <c r="B28" s="108" t="s">
        <v>30</v>
      </c>
      <c r="C28" s="109"/>
      <c r="D28" s="109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8" t="s">
        <v>31</v>
      </c>
      <c r="C30" s="99"/>
      <c r="D30" s="99"/>
      <c r="E30" s="96">
        <f>Uträkningen!F35</f>
        <v>0</v>
      </c>
      <c r="F30" s="24"/>
    </row>
  </sheetData>
  <sheetProtection algorithmName="SHA-512" hashValue="nmu/RJzP39diXCKCM3joDd7EsiNyJZuvn4H/hDlcgDkBaJO+PC1o/ipeFiGZZsZ4F5H4Um/1pZJeSLOPFWC3dw==" saltValue="qgU3j9+IF9XD7OIFPSlKkg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19:E19"/>
    <mergeCell ref="B22:E22"/>
    <mergeCell ref="B21:E21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F14" sqref="F14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44</v>
      </c>
    </row>
    <row r="2" spans="1:7" s="42" customFormat="1" ht="31.5" customHeight="1" x14ac:dyDescent="0.25">
      <c r="A2" s="41" t="s">
        <v>24</v>
      </c>
      <c r="C2" s="115" t="s">
        <v>15</v>
      </c>
      <c r="D2" s="116"/>
      <c r="E2" s="116"/>
      <c r="F2" s="116"/>
    </row>
    <row r="3" spans="1:7" ht="20.100000000000001" customHeight="1" x14ac:dyDescent="0.2">
      <c r="C3" s="43" t="s">
        <v>14</v>
      </c>
    </row>
    <row r="4" spans="1:7" s="45" customFormat="1" ht="15" customHeight="1" thickBot="1" x14ac:dyDescent="0.3">
      <c r="A4" s="44" t="s">
        <v>32</v>
      </c>
      <c r="C4" s="46"/>
      <c r="D4" s="47"/>
      <c r="F4" s="39"/>
    </row>
    <row r="5" spans="1:7" s="45" customFormat="1" ht="15" customHeight="1" thickBot="1" x14ac:dyDescent="0.3">
      <c r="A5" s="48" t="s">
        <v>45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5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6</v>
      </c>
    </row>
    <row r="8" spans="1:7" ht="15" customHeight="1" x14ac:dyDescent="0.25">
      <c r="A8" s="59" t="s">
        <v>33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47</v>
      </c>
      <c r="B10" s="45" t="s">
        <v>20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46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4">
        <v>6.8000000000000005E-4</v>
      </c>
      <c r="F12" s="54">
        <f>IF((E11*E12)&gt;=465,E11*E12,465)</f>
        <v>465</v>
      </c>
      <c r="G12" s="51"/>
    </row>
    <row r="13" spans="1:7" ht="15" customHeight="1" thickBot="1" x14ac:dyDescent="0.25">
      <c r="A13" s="51" t="s">
        <v>3</v>
      </c>
      <c r="C13" s="65"/>
      <c r="D13" s="50"/>
      <c r="E13" s="95">
        <v>5.0000000000000002E-5</v>
      </c>
      <c r="F13" s="58">
        <f>IF((E11*E13)&gt;=35,E11*E13,35)</f>
        <v>35</v>
      </c>
      <c r="G13" s="51"/>
    </row>
    <row r="14" spans="1:7" ht="27.75" customHeight="1" x14ac:dyDescent="0.25">
      <c r="A14" s="48" t="s">
        <v>21</v>
      </c>
      <c r="D14" s="51"/>
      <c r="E14" s="94">
        <v>7.2999999999999996E-4</v>
      </c>
      <c r="F14" s="61">
        <f>IF((F12+F13)&gt;=500,F12+F13,500)</f>
        <v>500</v>
      </c>
      <c r="G14" s="66" t="s">
        <v>48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34</v>
      </c>
      <c r="B17" s="69"/>
      <c r="C17" s="70"/>
      <c r="D17" s="71"/>
      <c r="E17" s="69"/>
      <c r="F17" s="70">
        <f>F8+F14</f>
        <v>3500</v>
      </c>
    </row>
    <row r="18" spans="1:8" ht="15" x14ac:dyDescent="0.25">
      <c r="A18" s="121" t="s">
        <v>10</v>
      </c>
      <c r="B18" s="122"/>
      <c r="C18" s="122"/>
      <c r="D18" s="72"/>
      <c r="E18" s="73"/>
      <c r="F18" s="74">
        <f>F7+F13</f>
        <v>2735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36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13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7</v>
      </c>
      <c r="G25" s="44"/>
      <c r="H25" s="44"/>
    </row>
    <row r="26" spans="1:8" ht="12.75" customHeight="1" x14ac:dyDescent="0.2">
      <c r="A26" s="51" t="s">
        <v>16</v>
      </c>
      <c r="C26" s="78">
        <f>Avgiftsberäkning!C24</f>
        <v>0</v>
      </c>
      <c r="D26" s="50" t="s">
        <v>4</v>
      </c>
      <c r="E26" s="8">
        <v>7.4000000000000003E-3</v>
      </c>
      <c r="F26" s="80">
        <f>C26*E26</f>
        <v>0</v>
      </c>
    </row>
    <row r="27" spans="1:8" ht="15" thickBot="1" x14ac:dyDescent="0.25">
      <c r="A27" s="51" t="s">
        <v>17</v>
      </c>
      <c r="C27" s="78">
        <f>Avgiftsberäkning!C25</f>
        <v>0</v>
      </c>
      <c r="D27" s="50" t="s">
        <v>4</v>
      </c>
      <c r="E27" s="8">
        <v>8.0000000000000002E-3</v>
      </c>
      <c r="F27" s="81">
        <f>C27*E27</f>
        <v>0</v>
      </c>
    </row>
    <row r="28" spans="1:8" ht="15" x14ac:dyDescent="0.25">
      <c r="A28" s="119" t="s">
        <v>18</v>
      </c>
      <c r="B28" s="120"/>
      <c r="C28" s="120"/>
      <c r="D28" s="50"/>
      <c r="E28" s="79"/>
      <c r="F28" s="82">
        <f>F26+F27</f>
        <v>0</v>
      </c>
    </row>
    <row r="29" spans="1:8" x14ac:dyDescent="0.2">
      <c r="A29" s="83"/>
      <c r="C29" s="80"/>
      <c r="D29" s="50"/>
      <c r="E29" s="79"/>
      <c r="F29" s="82"/>
    </row>
    <row r="30" spans="1:8" x14ac:dyDescent="0.2">
      <c r="A30" s="48"/>
      <c r="C30" s="80"/>
      <c r="D30" s="50"/>
      <c r="E30" s="51"/>
      <c r="F30" s="80"/>
    </row>
    <row r="31" spans="1:8" x14ac:dyDescent="0.2">
      <c r="A31" s="51" t="s">
        <v>8</v>
      </c>
      <c r="C31" s="80"/>
      <c r="D31" s="50"/>
      <c r="E31" s="8">
        <v>3.3999999999999998E-3</v>
      </c>
      <c r="F31" s="80">
        <f>C26*E31</f>
        <v>0</v>
      </c>
    </row>
    <row r="32" spans="1:8" ht="15" thickBot="1" x14ac:dyDescent="0.25">
      <c r="A32" s="51" t="s">
        <v>9</v>
      </c>
      <c r="C32" s="80"/>
      <c r="D32" s="50"/>
      <c r="E32" s="53">
        <v>4.0000000000000001E-3</v>
      </c>
      <c r="F32" s="81">
        <f>C27*E32</f>
        <v>0</v>
      </c>
    </row>
    <row r="33" spans="1:8" s="85" customFormat="1" ht="15" x14ac:dyDescent="0.25">
      <c r="A33" s="119" t="s">
        <v>19</v>
      </c>
      <c r="B33" s="120"/>
      <c r="C33" s="120"/>
      <c r="D33" s="84"/>
      <c r="E33" s="83"/>
      <c r="F33" s="82">
        <f>F31+F32</f>
        <v>0</v>
      </c>
      <c r="G33" s="38"/>
      <c r="H33" s="38"/>
    </row>
    <row r="34" spans="1:8" x14ac:dyDescent="0.2">
      <c r="A34" s="42"/>
      <c r="C34" s="86"/>
      <c r="D34" s="50"/>
      <c r="E34" s="51"/>
      <c r="F34" s="86"/>
      <c r="G34" s="85"/>
      <c r="H34" s="85"/>
    </row>
    <row r="35" spans="1:8" ht="15" x14ac:dyDescent="0.25">
      <c r="A35" s="117" t="s">
        <v>11</v>
      </c>
      <c r="B35" s="118"/>
      <c r="C35" s="118"/>
      <c r="D35" s="87"/>
      <c r="E35" s="88"/>
      <c r="F35" s="89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2026-02-19T07:33:47Z</dcterms:modified>
</cp:coreProperties>
</file>